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300" windowWidth="13995" windowHeight="7425"/>
  </bookViews>
  <sheets>
    <sheet name="на1.10.22" sheetId="17" r:id="rId1"/>
    <sheet name="Лист1" sheetId="18" r:id="rId2"/>
  </sheets>
  <calcPr calcId="144525"/>
</workbook>
</file>

<file path=xl/calcChain.xml><?xml version="1.0" encoding="utf-8"?>
<calcChain xmlns="http://schemas.openxmlformats.org/spreadsheetml/2006/main">
  <c r="E30" i="17" l="1"/>
  <c r="E28" i="17"/>
  <c r="E27" i="17"/>
  <c r="D26" i="17"/>
  <c r="C26" i="17"/>
  <c r="B26" i="17"/>
  <c r="E25" i="17"/>
  <c r="E23" i="17"/>
  <c r="E22" i="17"/>
  <c r="E21" i="17"/>
  <c r="E20" i="17"/>
  <c r="E19" i="17"/>
  <c r="E18" i="17"/>
  <c r="E17" i="17"/>
  <c r="D16" i="17"/>
  <c r="C16" i="17"/>
  <c r="B16" i="17"/>
  <c r="E15" i="17"/>
  <c r="E14" i="17"/>
  <c r="E13" i="17"/>
  <c r="E12" i="17"/>
  <c r="E11" i="17"/>
  <c r="E10" i="17"/>
  <c r="E9" i="17"/>
  <c r="E8" i="17"/>
  <c r="E7" i="17"/>
  <c r="E6" i="17"/>
  <c r="E16" i="17" l="1"/>
  <c r="E26" i="17"/>
  <c r="D5" i="17"/>
  <c r="D31" i="17" s="1"/>
  <c r="B5" i="17"/>
  <c r="B31" i="17" s="1"/>
  <c r="C5" i="17"/>
  <c r="C31" i="17" s="1"/>
  <c r="E31" i="17" l="1"/>
  <c r="E5" i="17"/>
</calcChain>
</file>

<file path=xl/sharedStrings.xml><?xml version="1.0" encoding="utf-8"?>
<sst xmlns="http://schemas.openxmlformats.org/spreadsheetml/2006/main" count="35" uniqueCount="35">
  <si>
    <t>Наименование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</si>
  <si>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</si>
  <si>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</si>
  <si>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</si>
  <si>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</si>
  <si>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</si>
  <si>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</si>
  <si>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</si>
  <si>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</si>
  <si>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</si>
  <si>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</si>
  <si>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</si>
  <si>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</si>
  <si>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</si>
  <si>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</si>
  <si>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</si>
  <si>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</si>
  <si>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</si>
  <si>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</si>
  <si>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>Патентная система</t>
  </si>
  <si>
    <t>Доходы от уплаты акцизов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</si>
  <si>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</si>
  <si>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2022год</t>
  </si>
  <si>
    <t xml:space="preserve">Первоначальный  план на год </t>
  </si>
  <si>
    <t>Уточненн. план  на год</t>
  </si>
  <si>
    <t xml:space="preserve">Исполн. уточнен. плана,  % </t>
  </si>
  <si>
    <t xml:space="preserve">Прочие дох. от использования имущества </t>
  </si>
  <si>
    <t>Доходы от оказания платных услуг  и компенсац. затрат бюджетов</t>
  </si>
  <si>
    <t>Безвозмездные поступления от других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</si>
  <si>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</si>
  <si>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</si>
  <si>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</si>
  <si>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</si>
  <si>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t>Исполнение консолидированного бюджета Котельничского района  по доходам на 01.10.2022 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</si>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</sst>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0" xfId="0" applyFont="1" applyFill="1"/>
    <xf numFmtId="0" fontId="7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9" fillId="0" borderId="1" xfId="0" applyNumberFormat="1" applyFont="1" applyBorder="1"/>
    <xf numFmtId="0" fontId="3" fillId="3" borderId="1" xfId="0" applyFont="1" applyFill="1" applyBorder="1" applyAlignment="1">
      <alignment vertical="top" wrapText="1"/>
    </xf>
    <xf numFmtId="164" fontId="5" fillId="4" borderId="1" xfId="0" applyNumberFormat="1" applyFont="1" applyFill="1" applyBorder="1"/>
    <xf numFmtId="164" fontId="5" fillId="5" borderId="1" xfId="0" applyNumberFormat="1" applyFont="1" applyFill="1" applyBorder="1"/>
    <xf numFmtId="0" fontId="6" fillId="0" borderId="1" xfId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/>
    <xf numFmtId="164" fontId="4" fillId="4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4" fillId="0" borderId="1" xfId="0" applyFont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164" fontId="4" fillId="0" borderId="1" xfId="0" applyNumberFormat="1" applyFont="1" applyBorder="1"/>
    <xf numFmtId="4" fontId="4" fillId="0" borderId="1" xfId="0" applyNumberFormat="1" applyFont="1" applyFill="1" applyBorder="1"/>
  </cellXfs>
  <cellStyles count="3">
    <cellStyle name="Заголовок 4" xfId="1" builtinId="19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10" zoomScaleNormal="110" workbookViewId="0">
      <selection activeCell="A14" sqref="A14"/>
    </sheetView>
  </sheetViews>
  <sheetFormatPr defaultColWidth="9.140625" defaultRowHeight="16.5" x14ac:dyDescent="0.25"/>
  <cols>
    <col min="1" max="1" width="43.140625" style="1" customWidth="1"/>
    <col min="2" max="2" width="12.42578125" style="1" customWidth="1"/>
    <col min="3" max="3" width="12.5703125" style="1" customWidth="1"/>
    <col min="4" max="4" width="12.28515625" style="1" customWidth="1"/>
    <col min="5" max="5" width="12.85546875" style="1" customWidth="1"/>
    <col min="6" max="7" width="9.140625" style="1" customWidth="1"/>
    <col min="8" max="16384" width="9.140625" style="1"/>
  </cols>
  <sheetData>
    <row r="1" spans="1:5" ht="38.25" customHeight="1" x14ac:dyDescent="0.3">
      <c r="A1" s="17" t="s">
        <v>33</v>
      </c>
      <c r="B1" s="17"/>
      <c r="C1" s="17"/>
      <c r="D1" s="17"/>
      <c r="E1" s="17"/>
    </row>
    <row r="2" spans="1:5" ht="12" customHeight="1" x14ac:dyDescent="0.25">
      <c r="A2" s="1" t="s">
        <v>21</v>
      </c>
    </row>
    <row r="3" spans="1:5" ht="21.6" customHeight="1" x14ac:dyDescent="0.25">
      <c r="A3" s="20" t="s">
        <v>0</v>
      </c>
      <c r="B3" s="18" t="s">
        <v>22</v>
      </c>
      <c r="C3" s="18"/>
      <c r="D3" s="18"/>
      <c r="E3" s="18"/>
    </row>
    <row r="4" spans="1:5" ht="63" customHeight="1" x14ac:dyDescent="0.25">
      <c r="A4" s="20"/>
      <c r="B4" s="21" t="s">
        <v>23</v>
      </c>
      <c r="C4" s="21" t="s">
        <v>24</v>
      </c>
      <c r="D4" s="21" t="s">
        <v>34</v>
      </c>
      <c r="E4" s="21" t="s">
        <v>25</v>
      </c>
    </row>
    <row r="5" spans="1:5" s="2" customFormat="1" ht="23.25" customHeight="1" x14ac:dyDescent="0.25">
      <c r="A5" s="5" t="s">
        <v>1</v>
      </c>
      <c r="B5" s="22">
        <f>B16+B26</f>
        <v>101033.3</v>
      </c>
      <c r="C5" s="23">
        <f>C16+C26</f>
        <v>101416.02</v>
      </c>
      <c r="D5" s="23">
        <f>D16+D26</f>
        <v>95989.77</v>
      </c>
      <c r="E5" s="6">
        <f>(D5/C5)*100</f>
        <v>94.649513952529389</v>
      </c>
    </row>
    <row r="6" spans="1:5" ht="18.75" customHeight="1" x14ac:dyDescent="0.25">
      <c r="A6" s="3" t="s">
        <v>2</v>
      </c>
      <c r="B6" s="24">
        <v>32415.57</v>
      </c>
      <c r="C6" s="19">
        <v>32355.52</v>
      </c>
      <c r="D6" s="19">
        <v>24474.32</v>
      </c>
      <c r="E6" s="7">
        <f>(D6/C6)*100</f>
        <v>75.641868837218496</v>
      </c>
    </row>
    <row r="7" spans="1:5" ht="18.75" customHeight="1" x14ac:dyDescent="0.25">
      <c r="A7" s="3" t="s">
        <v>20</v>
      </c>
      <c r="B7" s="24">
        <v>11149.43</v>
      </c>
      <c r="C7" s="19">
        <v>11149.43</v>
      </c>
      <c r="D7" s="19">
        <v>9595.09</v>
      </c>
      <c r="E7" s="7">
        <f>(D7/C7)*100</f>
        <v>86.059018263713924</v>
      </c>
    </row>
    <row r="8" spans="1:5" ht="18.75" customHeight="1" x14ac:dyDescent="0.25">
      <c r="A8" s="3" t="s">
        <v>3</v>
      </c>
      <c r="B8" s="24">
        <v>24100</v>
      </c>
      <c r="C8" s="19">
        <v>24100</v>
      </c>
      <c r="D8" s="19">
        <v>32820.67</v>
      </c>
      <c r="E8" s="7">
        <f>(D8/C8)*100</f>
        <v>136.18535269709542</v>
      </c>
    </row>
    <row r="9" spans="1:5" ht="18.75" customHeight="1" x14ac:dyDescent="0.25">
      <c r="A9" s="3" t="s">
        <v>4</v>
      </c>
      <c r="B9" s="24">
        <v>0</v>
      </c>
      <c r="C9" s="19">
        <v>0</v>
      </c>
      <c r="D9" s="19">
        <v>-4.1500000000000004</v>
      </c>
      <c r="E9" s="7" t="e">
        <f>(D9/C9)*100</f>
        <v>#DIV/0!</v>
      </c>
    </row>
    <row r="10" spans="1:5" ht="18.75" customHeight="1" x14ac:dyDescent="0.25">
      <c r="A10" s="3" t="s">
        <v>5</v>
      </c>
      <c r="B10" s="24">
        <v>812.1</v>
      </c>
      <c r="C10" s="19">
        <v>915.1</v>
      </c>
      <c r="D10" s="19">
        <v>1019.6</v>
      </c>
      <c r="E10" s="7">
        <f t="shared" ref="E10:E23" si="0">(D10/C10)*100</f>
        <v>111.4195169926784</v>
      </c>
    </row>
    <row r="11" spans="1:5" ht="18.75" customHeight="1" x14ac:dyDescent="0.25">
      <c r="A11" s="3" t="s">
        <v>19</v>
      </c>
      <c r="B11" s="24">
        <v>1100</v>
      </c>
      <c r="C11" s="19">
        <v>1100</v>
      </c>
      <c r="D11" s="19">
        <v>1096</v>
      </c>
      <c r="E11" s="7">
        <f t="shared" si="0"/>
        <v>99.63636363636364</v>
      </c>
    </row>
    <row r="12" spans="1:5" ht="18.75" customHeight="1" x14ac:dyDescent="0.25">
      <c r="A12" s="3" t="s">
        <v>6</v>
      </c>
      <c r="B12" s="24">
        <v>1360</v>
      </c>
      <c r="C12" s="19">
        <v>1360</v>
      </c>
      <c r="D12" s="19">
        <v>295.93</v>
      </c>
      <c r="E12" s="7">
        <f t="shared" si="0"/>
        <v>21.759558823529414</v>
      </c>
    </row>
    <row r="13" spans="1:5" ht="18.75" customHeight="1" x14ac:dyDescent="0.25">
      <c r="A13" s="3" t="s">
        <v>7</v>
      </c>
      <c r="B13" s="24">
        <v>7160</v>
      </c>
      <c r="C13" s="19">
        <v>7160</v>
      </c>
      <c r="D13" s="19">
        <v>5327.28</v>
      </c>
      <c r="E13" s="7">
        <f t="shared" si="0"/>
        <v>74.403351955307258</v>
      </c>
    </row>
    <row r="14" spans="1:5" ht="18.75" customHeight="1" x14ac:dyDescent="0.25">
      <c r="A14" s="3" t="s">
        <v>8</v>
      </c>
      <c r="B14" s="24">
        <v>2750</v>
      </c>
      <c r="C14" s="19">
        <v>2707.26</v>
      </c>
      <c r="D14" s="19">
        <v>1099.72</v>
      </c>
      <c r="E14" s="7">
        <f t="shared" si="0"/>
        <v>40.621144625931755</v>
      </c>
    </row>
    <row r="15" spans="1:5" ht="18.75" customHeight="1" x14ac:dyDescent="0.25">
      <c r="A15" s="3" t="s">
        <v>9</v>
      </c>
      <c r="B15" s="24">
        <v>91</v>
      </c>
      <c r="C15" s="19">
        <v>88.5</v>
      </c>
      <c r="D15" s="19">
        <v>145.72</v>
      </c>
      <c r="E15" s="7">
        <f t="shared" si="0"/>
        <v>164.65536723163842</v>
      </c>
    </row>
    <row r="16" spans="1:5" ht="18.75" customHeight="1" x14ac:dyDescent="0.25">
      <c r="A16" s="8" t="s">
        <v>10</v>
      </c>
      <c r="B16" s="25">
        <f>SUM(B6:B15)</f>
        <v>80938.100000000006</v>
      </c>
      <c r="C16" s="26">
        <f>SUM(C6:C15)</f>
        <v>80935.81</v>
      </c>
      <c r="D16" s="26">
        <f>SUM(D6:D15)</f>
        <v>75870.180000000008</v>
      </c>
      <c r="E16" s="10">
        <f t="shared" si="0"/>
        <v>93.741175877525677</v>
      </c>
    </row>
    <row r="17" spans="1:5" ht="18.75" customHeight="1" x14ac:dyDescent="0.25">
      <c r="A17" s="3" t="s">
        <v>11</v>
      </c>
      <c r="B17" s="24">
        <v>3659.2</v>
      </c>
      <c r="C17" s="19">
        <v>3663.35</v>
      </c>
      <c r="D17" s="19">
        <v>3448.42</v>
      </c>
      <c r="E17" s="7">
        <f t="shared" si="0"/>
        <v>94.132965728090412</v>
      </c>
    </row>
    <row r="18" spans="1:5" ht="18.75" customHeight="1" x14ac:dyDescent="0.25">
      <c r="A18" s="3" t="s">
        <v>12</v>
      </c>
      <c r="B18" s="27">
        <v>1965.1</v>
      </c>
      <c r="C18" s="19">
        <v>1965.1</v>
      </c>
      <c r="D18" s="19">
        <v>1517.47</v>
      </c>
      <c r="E18" s="7">
        <f t="shared" si="0"/>
        <v>77.221006564551431</v>
      </c>
    </row>
    <row r="19" spans="1:5" ht="18.75" customHeight="1" x14ac:dyDescent="0.25">
      <c r="A19" s="3" t="s">
        <v>26</v>
      </c>
      <c r="B19" s="27">
        <v>1440.6</v>
      </c>
      <c r="C19" s="19">
        <v>1448.01</v>
      </c>
      <c r="D19" s="19">
        <v>996.62</v>
      </c>
      <c r="E19" s="7">
        <f t="shared" si="0"/>
        <v>68.826872742591561</v>
      </c>
    </row>
    <row r="20" spans="1:5" ht="32.25" customHeight="1" x14ac:dyDescent="0.25">
      <c r="A20" s="3" t="s">
        <v>13</v>
      </c>
      <c r="B20" s="24">
        <v>574.79999999999995</v>
      </c>
      <c r="C20" s="19">
        <v>109.8</v>
      </c>
      <c r="D20" s="19">
        <v>1055.4100000000001</v>
      </c>
      <c r="E20" s="7">
        <f t="shared" si="0"/>
        <v>961.21129326047367</v>
      </c>
    </row>
    <row r="21" spans="1:5" ht="32.25" customHeight="1" x14ac:dyDescent="0.25">
      <c r="A21" s="11" t="s">
        <v>27</v>
      </c>
      <c r="B21" s="24">
        <v>11286.4</v>
      </c>
      <c r="C21" s="19">
        <v>12045.61</v>
      </c>
      <c r="D21" s="19">
        <v>10235.6</v>
      </c>
      <c r="E21" s="7">
        <f t="shared" si="0"/>
        <v>84.973695811171041</v>
      </c>
    </row>
    <row r="22" spans="1:5" ht="18.75" customHeight="1" x14ac:dyDescent="0.25">
      <c r="A22" s="3" t="s">
        <v>14</v>
      </c>
      <c r="B22" s="24">
        <v>512.70000000000005</v>
      </c>
      <c r="C22" s="19">
        <v>536.14</v>
      </c>
      <c r="D22" s="19">
        <v>1625.12</v>
      </c>
      <c r="E22" s="7">
        <f t="shared" si="0"/>
        <v>303.11485805946205</v>
      </c>
    </row>
    <row r="23" spans="1:5" ht="18.75" customHeight="1" x14ac:dyDescent="0.25">
      <c r="A23" s="3" t="s">
        <v>15</v>
      </c>
      <c r="B23" s="24">
        <v>246</v>
      </c>
      <c r="C23" s="19">
        <v>246</v>
      </c>
      <c r="D23" s="19">
        <v>836.61</v>
      </c>
      <c r="E23" s="7">
        <f t="shared" si="0"/>
        <v>340.08536585365852</v>
      </c>
    </row>
    <row r="24" spans="1:5" ht="18.75" customHeight="1" x14ac:dyDescent="0.25">
      <c r="A24" s="3" t="s">
        <v>16</v>
      </c>
      <c r="B24" s="24"/>
      <c r="C24" s="19"/>
      <c r="D24" s="19">
        <v>9.5399999999999991</v>
      </c>
      <c r="E24" s="7"/>
    </row>
    <row r="25" spans="1:5" ht="18.75" customHeight="1" x14ac:dyDescent="0.25">
      <c r="A25" s="3" t="s">
        <v>17</v>
      </c>
      <c r="B25" s="24">
        <v>410.4</v>
      </c>
      <c r="C25" s="19">
        <v>466.2</v>
      </c>
      <c r="D25" s="19">
        <v>394.8</v>
      </c>
      <c r="E25" s="7">
        <f>(D25/C25)*100</f>
        <v>84.684684684684683</v>
      </c>
    </row>
    <row r="26" spans="1:5" ht="18.75" customHeight="1" x14ac:dyDescent="0.25">
      <c r="A26" s="8" t="s">
        <v>18</v>
      </c>
      <c r="B26" s="26">
        <f>SUM(B17:B25)</f>
        <v>20095.2</v>
      </c>
      <c r="C26" s="26">
        <f>SUM(C17:C25)</f>
        <v>20480.210000000003</v>
      </c>
      <c r="D26" s="26">
        <f>SUM(D17:D25)</f>
        <v>20119.59</v>
      </c>
      <c r="E26" s="9">
        <f>(D26/C26)*100</f>
        <v>98.239178211551518</v>
      </c>
    </row>
    <row r="27" spans="1:5" s="4" customFormat="1" ht="31.5" customHeight="1" x14ac:dyDescent="0.25">
      <c r="A27" s="12" t="s">
        <v>28</v>
      </c>
      <c r="B27" s="27">
        <v>332496.14</v>
      </c>
      <c r="C27" s="28">
        <v>392870.21</v>
      </c>
      <c r="D27" s="13">
        <v>268911.94</v>
      </c>
      <c r="E27" s="7">
        <f>(D27/C27)*100</f>
        <v>68.448035293895146</v>
      </c>
    </row>
    <row r="28" spans="1:5" ht="15" customHeight="1" x14ac:dyDescent="0.25">
      <c r="A28" s="14" t="s">
        <v>29</v>
      </c>
      <c r="B28" s="27">
        <v>0</v>
      </c>
      <c r="C28" s="19">
        <v>1.7000000000000001E-2</v>
      </c>
      <c r="D28" s="13"/>
      <c r="E28" s="7">
        <f>(D28/C28)*100</f>
        <v>0</v>
      </c>
    </row>
    <row r="29" spans="1:5" x14ac:dyDescent="0.25">
      <c r="A29" s="3" t="s">
        <v>30</v>
      </c>
      <c r="B29" s="27"/>
      <c r="C29" s="19"/>
      <c r="D29" s="19"/>
      <c r="E29" s="7"/>
    </row>
    <row r="30" spans="1:5" x14ac:dyDescent="0.25">
      <c r="A30" s="3" t="s">
        <v>31</v>
      </c>
      <c r="B30" s="27"/>
      <c r="C30" s="19">
        <v>-40.76</v>
      </c>
      <c r="D30" s="19">
        <v>-40.76</v>
      </c>
      <c r="E30" s="7">
        <f>(D30/C30)*100</f>
        <v>100</v>
      </c>
    </row>
    <row r="31" spans="1:5" x14ac:dyDescent="0.25">
      <c r="A31" s="15" t="s">
        <v>32</v>
      </c>
      <c r="B31" s="26">
        <f>B5+B27+B28+B29+B30</f>
        <v>433529.44</v>
      </c>
      <c r="C31" s="26">
        <f>C5+C27+C28+C29+C30</f>
        <v>494245.48700000002</v>
      </c>
      <c r="D31" s="26">
        <f>D5+D27+D28+D29+D30</f>
        <v>364860.95</v>
      </c>
      <c r="E31" s="16">
        <f>(D31/C31)*100</f>
        <v>73.82180709724922</v>
      </c>
    </row>
  </sheetData>
  <mergeCells count="3">
    <mergeCell ref="A3:A4"/>
    <mergeCell ref="A1:E1"/>
    <mergeCell ref="B3:E3"/>
  </mergeCells>
  <pageMargins left="0.70866141732283472" right="0.11811023622047245" top="0.35433070866141736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E31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на1.10.22</vt:lpstr>
      <vt:lpstr>Лист1</vt:lpstr>
    </vt:vector>
  </TitlesOfParts>
  <Company>RAIFO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Пользователь Windows</cp:lastModifiedBy>
  <cp:lastPrinted>2022-10-10T07:50:04Z</cp:lastPrinted>
  <dcterms:created xsi:type="dcterms:W3CDTF">2011-02-03T07:56:58Z</dcterms:created>
  <dcterms:modified xsi:type="dcterms:W3CDTF">2022-10-10T07:55:19Z</dcterms:modified>
</cp:coreProperties>
</file>